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-EVOLUTION\Szkolenie\Dane\"/>
    </mc:Choice>
  </mc:AlternateContent>
  <xr:revisionPtr revIDLastSave="0" documentId="13_ncr:1_{B3767F7B-D4B3-494D-911C-EEFBCA2907AF}" xr6:coauthVersionLast="47" xr6:coauthVersionMax="47" xr10:uidLastSave="{00000000-0000-0000-0000-000000000000}"/>
  <bookViews>
    <workbookView xWindow="-108" yWindow="-108" windowWidth="23256" windowHeight="13176" activeTab="3" xr2:uid="{7B92BFFC-30EB-4FF4-B534-70212241C6D1}"/>
  </bookViews>
  <sheets>
    <sheet name="3Kw 360vAC" sheetId="1" r:id="rId1"/>
    <sheet name="3Kw 240vAC" sheetId="2" r:id="rId2"/>
    <sheet name="5Kw 380vAC" sheetId="3" r:id="rId3"/>
    <sheet name="10Ka 380vAC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6" i="3"/>
  <c r="L22" i="4"/>
  <c r="M22" i="4" s="1"/>
  <c r="I22" i="4"/>
  <c r="J22" i="4" s="1"/>
  <c r="M21" i="4"/>
  <c r="L21" i="4"/>
  <c r="I21" i="4"/>
  <c r="J21" i="4" s="1"/>
  <c r="L20" i="4"/>
  <c r="M20" i="4" s="1"/>
  <c r="I20" i="4"/>
  <c r="J20" i="4" s="1"/>
  <c r="M19" i="4"/>
  <c r="L19" i="4"/>
  <c r="I19" i="4"/>
  <c r="J19" i="4" s="1"/>
  <c r="L18" i="4"/>
  <c r="M18" i="4" s="1"/>
  <c r="I18" i="4"/>
  <c r="J18" i="4" s="1"/>
  <c r="M17" i="4"/>
  <c r="L17" i="4"/>
  <c r="I17" i="4"/>
  <c r="J17" i="4" s="1"/>
  <c r="L16" i="4"/>
  <c r="M16" i="4" s="1"/>
  <c r="I16" i="4"/>
  <c r="J16" i="4" s="1"/>
  <c r="M15" i="4"/>
  <c r="L15" i="4"/>
  <c r="I15" i="4"/>
  <c r="J15" i="4" s="1"/>
  <c r="L14" i="4"/>
  <c r="M14" i="4" s="1"/>
  <c r="I14" i="4"/>
  <c r="J14" i="4" s="1"/>
  <c r="M13" i="4"/>
  <c r="L13" i="4"/>
  <c r="I13" i="4"/>
  <c r="J13" i="4" s="1"/>
  <c r="L12" i="4"/>
  <c r="M12" i="4" s="1"/>
  <c r="I12" i="4"/>
  <c r="J12" i="4" s="1"/>
  <c r="M11" i="4"/>
  <c r="L11" i="4"/>
  <c r="I11" i="4"/>
  <c r="J11" i="4" s="1"/>
  <c r="L10" i="4"/>
  <c r="M10" i="4" s="1"/>
  <c r="I10" i="4"/>
  <c r="J10" i="4" s="1"/>
  <c r="M9" i="4"/>
  <c r="L9" i="4"/>
  <c r="I9" i="4"/>
  <c r="J9" i="4" s="1"/>
  <c r="L8" i="4"/>
  <c r="M8" i="4" s="1"/>
  <c r="I8" i="4"/>
  <c r="J8" i="4" s="1"/>
  <c r="M7" i="4"/>
  <c r="L7" i="4"/>
  <c r="I7" i="4"/>
  <c r="J7" i="4" s="1"/>
  <c r="L6" i="4"/>
  <c r="M6" i="4" s="1"/>
  <c r="I6" i="4"/>
  <c r="J6" i="4" s="1"/>
  <c r="J5" i="4"/>
  <c r="I5" i="4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6" i="3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M6" i="3"/>
  <c r="I6" i="3"/>
  <c r="J6" i="3" s="1"/>
  <c r="J5" i="3"/>
  <c r="I5" i="3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J22" i="2"/>
  <c r="I22" i="2"/>
  <c r="I21" i="2"/>
  <c r="J21" i="2" s="1"/>
  <c r="I20" i="2"/>
  <c r="J20" i="2" s="1"/>
  <c r="L19" i="2"/>
  <c r="M19" i="2" s="1"/>
  <c r="I19" i="2"/>
  <c r="J19" i="2" s="1"/>
  <c r="I18" i="2"/>
  <c r="J18" i="2" s="1"/>
  <c r="L17" i="2"/>
  <c r="M17" i="2" s="1"/>
  <c r="I17" i="2"/>
  <c r="J17" i="2" s="1"/>
  <c r="L16" i="2"/>
  <c r="M16" i="2" s="1"/>
  <c r="J16" i="2"/>
  <c r="I16" i="2"/>
  <c r="L15" i="2"/>
  <c r="M15" i="2" s="1"/>
  <c r="I15" i="2"/>
  <c r="J15" i="2" s="1"/>
  <c r="J14" i="2"/>
  <c r="I14" i="2"/>
  <c r="L13" i="2"/>
  <c r="M13" i="2" s="1"/>
  <c r="I13" i="2"/>
  <c r="J13" i="2" s="1"/>
  <c r="M12" i="2"/>
  <c r="L12" i="2"/>
  <c r="I12" i="2"/>
  <c r="J12" i="2" s="1"/>
  <c r="L11" i="2"/>
  <c r="M11" i="2" s="1"/>
  <c r="I11" i="2"/>
  <c r="J11" i="2" s="1"/>
  <c r="L10" i="2"/>
  <c r="M10" i="2" s="1"/>
  <c r="J10" i="2"/>
  <c r="I10" i="2"/>
  <c r="L9" i="2"/>
  <c r="M9" i="2" s="1"/>
  <c r="I9" i="2"/>
  <c r="J9" i="2" s="1"/>
  <c r="M8" i="2"/>
  <c r="L8" i="2"/>
  <c r="I8" i="2"/>
  <c r="J8" i="2" s="1"/>
  <c r="I7" i="2"/>
  <c r="J7" i="2" s="1"/>
  <c r="M6" i="2"/>
  <c r="L6" i="2"/>
  <c r="I6" i="2"/>
  <c r="J6" i="2" s="1"/>
  <c r="N6" i="2" s="1"/>
  <c r="J5" i="2"/>
  <c r="I5" i="2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6" i="1"/>
  <c r="L8" i="1"/>
  <c r="L9" i="1"/>
  <c r="L10" i="1"/>
  <c r="L11" i="1"/>
  <c r="L12" i="1"/>
  <c r="L13" i="1"/>
  <c r="L15" i="1"/>
  <c r="L16" i="1"/>
  <c r="M16" i="1" s="1"/>
  <c r="L17" i="1"/>
  <c r="M17" i="1" s="1"/>
  <c r="L19" i="1"/>
  <c r="L6" i="1"/>
  <c r="M8" i="1"/>
  <c r="M9" i="1"/>
  <c r="M10" i="1"/>
  <c r="M11" i="1"/>
  <c r="M12" i="1"/>
  <c r="M13" i="1"/>
  <c r="M15" i="1"/>
  <c r="M19" i="1"/>
  <c r="M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5" i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5" i="4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5" i="2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5" i="1"/>
  <c r="N7" i="4" l="1"/>
  <c r="N10" i="4"/>
  <c r="N9" i="4"/>
  <c r="N12" i="4"/>
  <c r="N6" i="4"/>
  <c r="N11" i="4"/>
  <c r="N14" i="4"/>
  <c r="N19" i="4"/>
  <c r="N22" i="4"/>
  <c r="N15" i="4"/>
  <c r="N18" i="4"/>
  <c r="N17" i="4"/>
  <c r="N20" i="4"/>
  <c r="N8" i="4"/>
  <c r="N13" i="4"/>
  <c r="N16" i="4"/>
  <c r="N21" i="4"/>
  <c r="N21" i="3"/>
  <c r="N12" i="3"/>
  <c r="N7" i="3"/>
  <c r="N9" i="3"/>
  <c r="N14" i="3"/>
  <c r="N16" i="3"/>
  <c r="N20" i="3"/>
  <c r="N8" i="3"/>
  <c r="N11" i="3"/>
  <c r="N15" i="3"/>
  <c r="N18" i="3"/>
  <c r="N6" i="3"/>
  <c r="N10" i="3"/>
  <c r="N13" i="3"/>
  <c r="N17" i="3"/>
  <c r="N19" i="3"/>
  <c r="N22" i="3"/>
</calcChain>
</file>

<file path=xl/sharedStrings.xml><?xml version="1.0" encoding="utf-8"?>
<sst xmlns="http://schemas.openxmlformats.org/spreadsheetml/2006/main" count="36" uniqueCount="9">
  <si>
    <t>U</t>
  </si>
  <si>
    <t>I</t>
  </si>
  <si>
    <t>W</t>
  </si>
  <si>
    <t>m/s</t>
  </si>
  <si>
    <t>km/h</t>
  </si>
  <si>
    <t>U AC</t>
  </si>
  <si>
    <t>U DC</t>
  </si>
  <si>
    <t>U DC po</t>
  </si>
  <si>
    <t>rotacja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</si>
</sst>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9"/>
      <color rgb="FF333333"/>
      <name val="Times New Roman"/>
      <family val="1"/>
      <charset val="238"/>
    </font>
    <font>
      <sz val="12"/>
      <color rgb="FF333333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43" fontId="0" fillId="2" borderId="0" xfId="1" applyFont="1" applyFill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1" fillId="0" borderId="0" xfId="0" applyFont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75EA-1F59-4606-BF62-D92F5B6CAA33}">
  <dimension ref="B3:N22"/>
  <sheetViews>
    <sheetView workbookViewId="0">
      <selection activeCell="D6" sqref="D6"/>
    </sheetView>
  </sheetViews>
  <sheetFormatPr defaultRowHeight="14.4" x14ac:dyDescent="0.3"/>
  <cols>
    <col min="7" max="7" width="10.44140625" bestFit="1" customWidth="1"/>
    <col min="13" max="14" width="9.44140625" bestFit="1" customWidth="1"/>
  </cols>
  <sheetData>
    <row r="3" spans="2:14" x14ac:dyDescent="0.3">
      <c r="B3" s="15"/>
      <c r="C3" s="1"/>
    </row>
    <row r="4" spans="2:14" x14ac:dyDescent="0.3">
      <c r="B4" s="15"/>
      <c r="C4" s="2" t="s">
        <v>3</v>
      </c>
      <c r="D4" s="2" t="s">
        <v>4</v>
      </c>
      <c r="E4" s="2" t="s">
        <v>5</v>
      </c>
      <c r="F4" s="2" t="s">
        <v>1</v>
      </c>
      <c r="G4" s="2" t="s">
        <v>2</v>
      </c>
      <c r="I4" s="8" t="s">
        <v>6</v>
      </c>
      <c r="J4" s="8" t="s">
        <v>7</v>
      </c>
      <c r="M4" s="10" t="s">
        <v>1</v>
      </c>
      <c r="N4" s="10" t="s">
        <v>2</v>
      </c>
    </row>
    <row r="5" spans="2:14" ht="15.6" x14ac:dyDescent="0.3">
      <c r="B5" s="15"/>
      <c r="C5" s="3">
        <v>3</v>
      </c>
      <c r="D5" s="3">
        <f>C5*3.6</f>
        <v>10.8</v>
      </c>
      <c r="E5" s="3">
        <v>103</v>
      </c>
      <c r="F5" s="4">
        <f t="shared" ref="F5:F22" si="0">G5/E5</f>
        <v>0.82524271844660191</v>
      </c>
      <c r="G5" s="3">
        <v>85</v>
      </c>
      <c r="I5" s="9">
        <f>E5*SQRT(3)</f>
        <v>178.40123317959436</v>
      </c>
      <c r="J5" s="9">
        <f>(I5*0.66)</f>
        <v>117.74481389853229</v>
      </c>
      <c r="L5">
        <v>0</v>
      </c>
      <c r="M5" s="10">
        <v>0</v>
      </c>
      <c r="N5" s="10"/>
    </row>
    <row r="6" spans="2:14" ht="15.6" x14ac:dyDescent="0.3">
      <c r="B6" s="15"/>
      <c r="C6" s="3">
        <v>4</v>
      </c>
      <c r="D6" s="3">
        <f t="shared" ref="D6:D22" si="1">C6*3.6</f>
        <v>14.4</v>
      </c>
      <c r="E6" s="3">
        <v>145</v>
      </c>
      <c r="F6" s="4">
        <f t="shared" si="0"/>
        <v>0.86896551724137927</v>
      </c>
      <c r="G6" s="3">
        <v>126</v>
      </c>
      <c r="I6" s="9">
        <f t="shared" ref="I6:I22" si="2">E6*SQRT(3)</f>
        <v>251.14736709748721</v>
      </c>
      <c r="J6" s="9">
        <f t="shared" ref="J6:J22" si="3">(I6*0.66)</f>
        <v>165.75726228434155</v>
      </c>
      <c r="L6" s="13">
        <f>F6</f>
        <v>0.86896551724137927</v>
      </c>
      <c r="M6" s="11">
        <f>(L6/SQRT(3))*(1/0.66)</f>
        <v>0.76014768984214054</v>
      </c>
      <c r="N6" s="12">
        <f>J6*M6</f>
        <v>126</v>
      </c>
    </row>
    <row r="7" spans="2:14" ht="15.6" x14ac:dyDescent="0.3">
      <c r="B7" s="15"/>
      <c r="C7" s="3">
        <v>5</v>
      </c>
      <c r="D7" s="3">
        <f t="shared" si="1"/>
        <v>18</v>
      </c>
      <c r="E7" s="3">
        <v>190</v>
      </c>
      <c r="F7" s="4">
        <f t="shared" si="0"/>
        <v>1.5789473684210527</v>
      </c>
      <c r="G7" s="3">
        <v>300</v>
      </c>
      <c r="I7" s="9">
        <f t="shared" si="2"/>
        <v>329.08965343808666</v>
      </c>
      <c r="J7" s="9">
        <f t="shared" si="3"/>
        <v>217.1991712691372</v>
      </c>
      <c r="L7" s="13"/>
      <c r="M7" s="11"/>
      <c r="N7" s="12">
        <f t="shared" ref="N7:N22" si="4">J7*M7</f>
        <v>0</v>
      </c>
    </row>
    <row r="8" spans="2:14" ht="15.6" x14ac:dyDescent="0.3">
      <c r="B8" s="15"/>
      <c r="C8" s="3">
        <v>6</v>
      </c>
      <c r="D8" s="3">
        <f t="shared" si="1"/>
        <v>21.6</v>
      </c>
      <c r="E8" s="3">
        <v>231</v>
      </c>
      <c r="F8" s="4">
        <f t="shared" si="0"/>
        <v>2.1645021645021645</v>
      </c>
      <c r="G8" s="3">
        <v>500</v>
      </c>
      <c r="I8" s="9">
        <f t="shared" si="2"/>
        <v>400.10373654841061</v>
      </c>
      <c r="J8" s="9">
        <f t="shared" si="3"/>
        <v>264.06846612195102</v>
      </c>
      <c r="L8" s="13">
        <f t="shared" ref="L8:L19" si="5">F8</f>
        <v>2.1645021645021645</v>
      </c>
      <c r="M8" s="11">
        <f t="shared" ref="M8:M19" si="6">(L8/SQRT(3))*(1/0.66)</f>
        <v>1.8934483444497763</v>
      </c>
      <c r="N8" s="12">
        <f t="shared" si="4"/>
        <v>500</v>
      </c>
    </row>
    <row r="9" spans="2:14" ht="15.6" x14ac:dyDescent="0.3">
      <c r="B9" s="15"/>
      <c r="C9" s="3">
        <v>7</v>
      </c>
      <c r="D9" s="3">
        <f t="shared" si="1"/>
        <v>25.2</v>
      </c>
      <c r="E9" s="3">
        <v>273</v>
      </c>
      <c r="F9" s="4">
        <f t="shared" si="0"/>
        <v>2.9304029304029302</v>
      </c>
      <c r="G9" s="3">
        <v>800</v>
      </c>
      <c r="I9" s="9">
        <f t="shared" si="2"/>
        <v>472.84987046630346</v>
      </c>
      <c r="J9" s="9">
        <f t="shared" si="3"/>
        <v>312.08091450776027</v>
      </c>
      <c r="L9" s="13">
        <f t="shared" si="5"/>
        <v>2.9304029304029302</v>
      </c>
      <c r="M9" s="11">
        <f t="shared" si="6"/>
        <v>2.5634377586396968</v>
      </c>
      <c r="N9" s="12">
        <f t="shared" si="4"/>
        <v>799.99999999999977</v>
      </c>
    </row>
    <row r="10" spans="2:14" ht="15.6" x14ac:dyDescent="0.3">
      <c r="B10" s="15"/>
      <c r="C10" s="3">
        <v>8</v>
      </c>
      <c r="D10" s="3">
        <f t="shared" si="1"/>
        <v>28.8</v>
      </c>
      <c r="E10" s="3">
        <v>304</v>
      </c>
      <c r="F10" s="4">
        <f t="shared" si="0"/>
        <v>3.9473684210526314</v>
      </c>
      <c r="G10" s="3">
        <v>1200</v>
      </c>
      <c r="I10" s="9">
        <f t="shared" si="2"/>
        <v>526.54344550093867</v>
      </c>
      <c r="J10" s="9">
        <f t="shared" si="3"/>
        <v>347.51867403061954</v>
      </c>
      <c r="L10" s="13">
        <f t="shared" si="5"/>
        <v>3.9473684210526314</v>
      </c>
      <c r="M10" s="11">
        <f t="shared" si="6"/>
        <v>3.4530518492202495</v>
      </c>
      <c r="N10" s="12">
        <f t="shared" si="4"/>
        <v>1200</v>
      </c>
    </row>
    <row r="11" spans="2:14" ht="15.6" x14ac:dyDescent="0.3">
      <c r="B11" s="15"/>
      <c r="C11" s="3">
        <v>9</v>
      </c>
      <c r="D11" s="3">
        <f t="shared" si="1"/>
        <v>32.4</v>
      </c>
      <c r="E11" s="3">
        <v>346</v>
      </c>
      <c r="F11" s="4">
        <f t="shared" si="0"/>
        <v>4.8265895953757223</v>
      </c>
      <c r="G11" s="3">
        <v>1670</v>
      </c>
      <c r="I11" s="9">
        <f t="shared" si="2"/>
        <v>599.28957941883152</v>
      </c>
      <c r="J11" s="9">
        <f t="shared" si="3"/>
        <v>395.53112241642884</v>
      </c>
      <c r="L11" s="13">
        <f t="shared" si="5"/>
        <v>4.8265895953757223</v>
      </c>
      <c r="M11" s="11">
        <f t="shared" si="6"/>
        <v>4.222170912360637</v>
      </c>
      <c r="N11" s="12">
        <f t="shared" si="4"/>
        <v>1670.0000000000002</v>
      </c>
    </row>
    <row r="12" spans="2:14" ht="15.6" x14ac:dyDescent="0.3">
      <c r="B12" s="15"/>
      <c r="C12" s="3">
        <v>10</v>
      </c>
      <c r="D12" s="3">
        <f t="shared" si="1"/>
        <v>36</v>
      </c>
      <c r="E12" s="3">
        <v>370</v>
      </c>
      <c r="F12" s="4">
        <f t="shared" si="0"/>
        <v>5.9459459459459456</v>
      </c>
      <c r="G12" s="3">
        <v>2200</v>
      </c>
      <c r="I12" s="9">
        <f t="shared" si="2"/>
        <v>640.85879880048458</v>
      </c>
      <c r="J12" s="9">
        <f t="shared" si="3"/>
        <v>422.96680720831984</v>
      </c>
      <c r="L12" s="13">
        <f t="shared" si="5"/>
        <v>5.9459459459459456</v>
      </c>
      <c r="M12" s="11">
        <f t="shared" si="6"/>
        <v>5.2013537764831153</v>
      </c>
      <c r="N12" s="12">
        <f t="shared" si="4"/>
        <v>2200</v>
      </c>
    </row>
    <row r="13" spans="2:14" ht="15.6" x14ac:dyDescent="0.3">
      <c r="B13" s="15"/>
      <c r="C13" s="3">
        <v>11</v>
      </c>
      <c r="D13" s="3">
        <f t="shared" si="1"/>
        <v>39.6</v>
      </c>
      <c r="E13" s="3">
        <v>382</v>
      </c>
      <c r="F13" s="4">
        <f t="shared" si="0"/>
        <v>6.9371727748691097</v>
      </c>
      <c r="G13" s="3">
        <v>2650</v>
      </c>
      <c r="I13" s="9">
        <f t="shared" si="2"/>
        <v>661.64340849131111</v>
      </c>
      <c r="J13" s="9">
        <f t="shared" si="3"/>
        <v>436.68464960426536</v>
      </c>
      <c r="L13" s="13">
        <f t="shared" si="5"/>
        <v>6.9371727748691097</v>
      </c>
      <c r="M13" s="11">
        <f t="shared" si="6"/>
        <v>6.0684523772509449</v>
      </c>
      <c r="N13" s="12">
        <f t="shared" si="4"/>
        <v>2650</v>
      </c>
    </row>
    <row r="14" spans="2:14" ht="15.6" x14ac:dyDescent="0.3">
      <c r="B14" s="15"/>
      <c r="C14" s="3">
        <v>12</v>
      </c>
      <c r="D14" s="3">
        <f t="shared" si="1"/>
        <v>43.2</v>
      </c>
      <c r="E14" s="3">
        <v>385</v>
      </c>
      <c r="F14" s="4">
        <f t="shared" si="0"/>
        <v>7.7922077922077921</v>
      </c>
      <c r="G14" s="3">
        <v>3000</v>
      </c>
      <c r="I14" s="9">
        <f t="shared" si="2"/>
        <v>666.83956091401774</v>
      </c>
      <c r="J14" s="9">
        <f t="shared" si="3"/>
        <v>440.11411020325176</v>
      </c>
      <c r="L14" s="13"/>
      <c r="M14" s="11"/>
      <c r="N14" s="12">
        <f t="shared" si="4"/>
        <v>0</v>
      </c>
    </row>
    <row r="15" spans="2:14" ht="15.6" x14ac:dyDescent="0.3">
      <c r="B15" s="15"/>
      <c r="C15" s="3">
        <v>13</v>
      </c>
      <c r="D15" s="3">
        <f t="shared" si="1"/>
        <v>46.800000000000004</v>
      </c>
      <c r="E15" s="3">
        <v>391</v>
      </c>
      <c r="F15" s="4">
        <f t="shared" si="0"/>
        <v>8.695652173913043</v>
      </c>
      <c r="G15" s="3">
        <v>3400</v>
      </c>
      <c r="I15" s="9">
        <f t="shared" si="2"/>
        <v>677.231865759431</v>
      </c>
      <c r="J15" s="9">
        <f t="shared" si="3"/>
        <v>446.97303140122449</v>
      </c>
      <c r="L15" s="13">
        <f t="shared" si="5"/>
        <v>8.695652173913043</v>
      </c>
      <c r="M15" s="11">
        <f t="shared" si="6"/>
        <v>7.6067229142243189</v>
      </c>
      <c r="N15" s="12">
        <f t="shared" si="4"/>
        <v>3400.0000000000005</v>
      </c>
    </row>
    <row r="16" spans="2:14" ht="15.6" x14ac:dyDescent="0.3">
      <c r="B16" s="15"/>
      <c r="C16" s="3">
        <v>14</v>
      </c>
      <c r="D16" s="3">
        <f t="shared" si="1"/>
        <v>50.4</v>
      </c>
      <c r="E16" s="3">
        <v>400</v>
      </c>
      <c r="F16" s="4">
        <f t="shared" si="0"/>
        <v>9.25</v>
      </c>
      <c r="G16" s="3">
        <v>3700</v>
      </c>
      <c r="I16" s="9">
        <f t="shared" si="2"/>
        <v>692.8203230275509</v>
      </c>
      <c r="J16" s="9">
        <f t="shared" si="3"/>
        <v>457.26141319818362</v>
      </c>
      <c r="L16" s="13">
        <f t="shared" si="5"/>
        <v>9.25</v>
      </c>
      <c r="M16" s="11">
        <f t="shared" si="6"/>
        <v>8.0916515000061189</v>
      </c>
      <c r="N16" s="12">
        <f t="shared" si="4"/>
        <v>3700</v>
      </c>
    </row>
    <row r="17" spans="2:14" ht="15.6" x14ac:dyDescent="0.3">
      <c r="B17" s="15"/>
      <c r="C17" s="3">
        <v>15</v>
      </c>
      <c r="D17" s="3">
        <f t="shared" si="1"/>
        <v>54</v>
      </c>
      <c r="E17" s="3">
        <v>403</v>
      </c>
      <c r="F17" s="4">
        <f t="shared" si="0"/>
        <v>9.9255583126550864</v>
      </c>
      <c r="G17" s="3">
        <v>4000</v>
      </c>
      <c r="I17" s="9">
        <f t="shared" si="2"/>
        <v>698.01647545025753</v>
      </c>
      <c r="J17" s="9">
        <f t="shared" si="3"/>
        <v>460.69087379717001</v>
      </c>
      <c r="L17" s="13">
        <f t="shared" si="5"/>
        <v>9.9255583126550864</v>
      </c>
      <c r="M17" s="11">
        <f t="shared" si="6"/>
        <v>8.6826117631344584</v>
      </c>
      <c r="N17" s="12">
        <f t="shared" si="4"/>
        <v>4000.0000000000005</v>
      </c>
    </row>
    <row r="18" spans="2:14" ht="15.6" x14ac:dyDescent="0.3">
      <c r="B18" s="15"/>
      <c r="C18" s="3">
        <v>16</v>
      </c>
      <c r="D18" s="3">
        <f t="shared" si="1"/>
        <v>57.6</v>
      </c>
      <c r="E18" s="3">
        <v>406</v>
      </c>
      <c r="F18" s="4">
        <f t="shared" si="0"/>
        <v>9.3596059113300498</v>
      </c>
      <c r="G18" s="3">
        <v>3800</v>
      </c>
      <c r="I18" s="9">
        <f t="shared" si="2"/>
        <v>703.21262787296416</v>
      </c>
      <c r="J18" s="9">
        <f t="shared" si="3"/>
        <v>464.12033439615635</v>
      </c>
      <c r="L18" s="13"/>
      <c r="M18" s="11"/>
      <c r="N18" s="12">
        <f t="shared" si="4"/>
        <v>0</v>
      </c>
    </row>
    <row r="19" spans="2:14" ht="15.6" x14ac:dyDescent="0.3">
      <c r="B19" s="15"/>
      <c r="C19" s="3">
        <v>17</v>
      </c>
      <c r="D19" s="3">
        <f t="shared" si="1"/>
        <v>61.2</v>
      </c>
      <c r="E19" s="3">
        <v>409</v>
      </c>
      <c r="F19" s="4">
        <f t="shared" si="0"/>
        <v>8.8019559902200495</v>
      </c>
      <c r="G19" s="3">
        <v>3600</v>
      </c>
      <c r="I19" s="9">
        <f t="shared" si="2"/>
        <v>708.40878029567079</v>
      </c>
      <c r="J19" s="9">
        <f t="shared" si="3"/>
        <v>467.54979499514275</v>
      </c>
      <c r="L19" s="13">
        <f t="shared" si="5"/>
        <v>8.8019559902200495</v>
      </c>
      <c r="M19" s="11">
        <f t="shared" si="6"/>
        <v>7.6997146368920975</v>
      </c>
      <c r="N19" s="12">
        <f t="shared" si="4"/>
        <v>3600</v>
      </c>
    </row>
    <row r="20" spans="2:14" ht="15.6" x14ac:dyDescent="0.3">
      <c r="B20" s="15"/>
      <c r="C20" s="3">
        <v>18</v>
      </c>
      <c r="D20" s="3">
        <f t="shared" si="1"/>
        <v>64.8</v>
      </c>
      <c r="E20" s="3">
        <v>412</v>
      </c>
      <c r="F20" s="4">
        <f t="shared" si="0"/>
        <v>8.0097087378640772</v>
      </c>
      <c r="G20" s="3">
        <v>3300</v>
      </c>
      <c r="I20" s="9">
        <f t="shared" si="2"/>
        <v>713.60493271837743</v>
      </c>
      <c r="J20" s="9">
        <f t="shared" si="3"/>
        <v>470.97925559412914</v>
      </c>
      <c r="L20" s="13"/>
      <c r="M20" s="11"/>
      <c r="N20" s="12">
        <f t="shared" si="4"/>
        <v>0</v>
      </c>
    </row>
    <row r="21" spans="2:14" ht="15.6" x14ac:dyDescent="0.3">
      <c r="C21" s="3">
        <v>19</v>
      </c>
      <c r="D21" s="3">
        <f t="shared" si="1"/>
        <v>68.400000000000006</v>
      </c>
      <c r="E21" s="3">
        <v>415</v>
      </c>
      <c r="F21" s="4">
        <f t="shared" si="0"/>
        <v>7.2289156626506026</v>
      </c>
      <c r="G21" s="3">
        <v>3000</v>
      </c>
      <c r="I21" s="9">
        <f t="shared" si="2"/>
        <v>718.80108514108406</v>
      </c>
      <c r="J21" s="9">
        <f t="shared" si="3"/>
        <v>474.40871619311548</v>
      </c>
      <c r="L21" s="13"/>
      <c r="M21" s="11"/>
      <c r="N21" s="12">
        <f t="shared" si="4"/>
        <v>0</v>
      </c>
    </row>
    <row r="22" spans="2:14" ht="15.6" x14ac:dyDescent="0.3">
      <c r="C22" s="3">
        <v>20</v>
      </c>
      <c r="D22" s="3">
        <f t="shared" si="1"/>
        <v>72</v>
      </c>
      <c r="E22" s="3">
        <v>420</v>
      </c>
      <c r="F22" s="4">
        <f t="shared" si="0"/>
        <v>6.4285714285714288</v>
      </c>
      <c r="G22" s="3">
        <v>2700</v>
      </c>
      <c r="I22" s="9">
        <f t="shared" si="2"/>
        <v>727.46133917892837</v>
      </c>
      <c r="J22" s="9">
        <f t="shared" si="3"/>
        <v>480.12448385809273</v>
      </c>
      <c r="L22" s="13"/>
      <c r="M22" s="11"/>
      <c r="N22" s="12">
        <f t="shared" si="4"/>
        <v>0</v>
      </c>
    </row>
  </sheetData>
  <mergeCells count="1">
    <mergeCell ref="B3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8018-7696-4DA7-8ACC-A477F51DB609}">
  <dimension ref="C4:N22"/>
  <sheetViews>
    <sheetView workbookViewId="0">
      <selection activeCell="K5" sqref="K5:K22"/>
    </sheetView>
  </sheetViews>
  <sheetFormatPr defaultRowHeight="14.4" x14ac:dyDescent="0.3"/>
  <cols>
    <col min="13" max="14" width="9.21875" bestFit="1" customWidth="1"/>
  </cols>
  <sheetData>
    <row r="4" spans="3:14" x14ac:dyDescent="0.3">
      <c r="C4" t="s">
        <v>3</v>
      </c>
      <c r="D4" t="s">
        <v>4</v>
      </c>
      <c r="E4" t="s">
        <v>0</v>
      </c>
      <c r="F4" t="s">
        <v>1</v>
      </c>
      <c r="G4" t="s">
        <v>2</v>
      </c>
      <c r="I4" s="8" t="s">
        <v>6</v>
      </c>
      <c r="J4" s="8" t="s">
        <v>7</v>
      </c>
      <c r="M4" s="10" t="s">
        <v>1</v>
      </c>
      <c r="N4" s="10" t="s">
        <v>2</v>
      </c>
    </row>
    <row r="5" spans="3:14" ht="15.6" x14ac:dyDescent="0.3">
      <c r="C5" s="5">
        <v>3</v>
      </c>
      <c r="D5" s="5">
        <v>10.8</v>
      </c>
      <c r="E5" s="5">
        <v>107</v>
      </c>
      <c r="F5" s="4">
        <f>G5/E5</f>
        <v>0.79439252336448596</v>
      </c>
      <c r="G5" s="5">
        <v>85</v>
      </c>
      <c r="I5" s="9">
        <f>E5*SQRT(3)</f>
        <v>185.32943640986986</v>
      </c>
      <c r="J5" s="9">
        <f>(I5*0.66)</f>
        <v>122.31742803051411</v>
      </c>
      <c r="K5" s="14"/>
      <c r="L5">
        <v>0</v>
      </c>
      <c r="M5" s="10">
        <v>0</v>
      </c>
      <c r="N5" s="10"/>
    </row>
    <row r="6" spans="3:14" ht="15.6" x14ac:dyDescent="0.3">
      <c r="C6" s="5">
        <v>4</v>
      </c>
      <c r="D6" s="5">
        <v>14.4</v>
      </c>
      <c r="E6" s="5">
        <v>126</v>
      </c>
      <c r="F6" s="4">
        <f t="shared" ref="F6:F22" si="0">G6/E6</f>
        <v>1.5634920634920635</v>
      </c>
      <c r="G6" s="5">
        <v>197</v>
      </c>
      <c r="I6" s="9">
        <f t="shared" ref="I6:I22" si="1">E6*SQRT(3)</f>
        <v>218.23840175367852</v>
      </c>
      <c r="J6" s="9">
        <f t="shared" ref="J6:J22" si="2">(I6*0.66)</f>
        <v>144.03734515742784</v>
      </c>
      <c r="K6" s="14"/>
      <c r="L6" s="13">
        <f>F6</f>
        <v>1.5634920634920635</v>
      </c>
      <c r="M6" s="11">
        <f>(L6/SQRT(3))*(1/0.66)</f>
        <v>1.3677008541408884</v>
      </c>
      <c r="N6" s="12">
        <f>J6*M6</f>
        <v>197</v>
      </c>
    </row>
    <row r="7" spans="3:14" ht="15.6" x14ac:dyDescent="0.3">
      <c r="C7" s="5">
        <v>5</v>
      </c>
      <c r="D7" s="5">
        <v>18</v>
      </c>
      <c r="E7" s="5">
        <v>145</v>
      </c>
      <c r="F7" s="4">
        <f t="shared" si="0"/>
        <v>2.6482758620689655</v>
      </c>
      <c r="G7" s="5">
        <v>384</v>
      </c>
      <c r="I7" s="9">
        <f t="shared" si="1"/>
        <v>251.14736709748721</v>
      </c>
      <c r="J7" s="9">
        <f t="shared" si="2"/>
        <v>165.75726228434155</v>
      </c>
      <c r="K7" s="14"/>
      <c r="L7" s="13"/>
      <c r="M7" s="11"/>
      <c r="N7" s="12">
        <f t="shared" ref="N7:N22" si="3">J7*M7</f>
        <v>0</v>
      </c>
    </row>
    <row r="8" spans="3:14" ht="15.6" x14ac:dyDescent="0.3">
      <c r="C8" s="5">
        <v>6</v>
      </c>
      <c r="D8" s="5">
        <v>21.6</v>
      </c>
      <c r="E8" s="5">
        <v>164</v>
      </c>
      <c r="F8" s="4">
        <f t="shared" si="0"/>
        <v>4.0548780487804876</v>
      </c>
      <c r="G8" s="5">
        <v>665</v>
      </c>
      <c r="I8" s="9">
        <f t="shared" si="1"/>
        <v>284.05633244129587</v>
      </c>
      <c r="J8" s="9">
        <f t="shared" si="2"/>
        <v>187.47717941125529</v>
      </c>
      <c r="K8" s="14"/>
      <c r="L8" s="13">
        <f t="shared" ref="L8:L19" si="4">F8</f>
        <v>4.0548780487804876</v>
      </c>
      <c r="M8" s="11">
        <f t="shared" ref="M8:M19" si="5">(L8/SQRT(3))*(1/0.66)</f>
        <v>3.5470983833250291</v>
      </c>
      <c r="N8" s="12">
        <f t="shared" si="3"/>
        <v>665.00000000000011</v>
      </c>
    </row>
    <row r="9" spans="3:14" ht="15.6" x14ac:dyDescent="0.3">
      <c r="C9" s="5">
        <v>7</v>
      </c>
      <c r="D9" s="5">
        <v>25.2</v>
      </c>
      <c r="E9" s="5">
        <v>183</v>
      </c>
      <c r="F9" s="4">
        <f t="shared" si="0"/>
        <v>5.7704918032786887</v>
      </c>
      <c r="G9" s="5">
        <v>1056</v>
      </c>
      <c r="I9" s="9">
        <f t="shared" si="1"/>
        <v>316.96529778510455</v>
      </c>
      <c r="J9" s="9">
        <f t="shared" si="2"/>
        <v>209.19709653816901</v>
      </c>
      <c r="K9" s="14"/>
      <c r="L9" s="13">
        <f t="shared" si="4"/>
        <v>5.7704918032786887</v>
      </c>
      <c r="M9" s="11">
        <f t="shared" si="5"/>
        <v>5.047871206029515</v>
      </c>
      <c r="N9" s="12">
        <f t="shared" si="3"/>
        <v>1056</v>
      </c>
    </row>
    <row r="10" spans="3:14" ht="15.6" x14ac:dyDescent="0.3">
      <c r="C10" s="5">
        <v>8</v>
      </c>
      <c r="D10" s="5">
        <v>28.8</v>
      </c>
      <c r="E10" s="5">
        <v>202</v>
      </c>
      <c r="F10" s="4">
        <f t="shared" si="0"/>
        <v>7.8019801980198018</v>
      </c>
      <c r="G10" s="5">
        <v>1576</v>
      </c>
      <c r="I10" s="9">
        <f t="shared" si="1"/>
        <v>349.87426312891319</v>
      </c>
      <c r="J10" s="9">
        <f t="shared" si="2"/>
        <v>230.91701366508272</v>
      </c>
      <c r="K10" s="14"/>
      <c r="L10" s="13">
        <f t="shared" si="4"/>
        <v>7.8019801980198018</v>
      </c>
      <c r="M10" s="11">
        <f t="shared" si="5"/>
        <v>6.8249626780891859</v>
      </c>
      <c r="N10" s="12">
        <f t="shared" si="3"/>
        <v>1576</v>
      </c>
    </row>
    <row r="11" spans="3:14" ht="15.6" x14ac:dyDescent="0.3">
      <c r="C11" s="5">
        <v>9</v>
      </c>
      <c r="D11" s="5">
        <v>32.4</v>
      </c>
      <c r="E11" s="5">
        <v>220</v>
      </c>
      <c r="F11" s="4">
        <f t="shared" si="0"/>
        <v>10.199999999999999</v>
      </c>
      <c r="G11" s="5">
        <v>2244</v>
      </c>
      <c r="I11" s="9">
        <f t="shared" si="1"/>
        <v>381.05117766515298</v>
      </c>
      <c r="J11" s="9">
        <f t="shared" si="2"/>
        <v>251.49377725900098</v>
      </c>
      <c r="K11" s="14"/>
      <c r="L11" s="13">
        <f t="shared" si="4"/>
        <v>10.199999999999999</v>
      </c>
      <c r="M11" s="11">
        <f t="shared" si="5"/>
        <v>8.9226859783851253</v>
      </c>
      <c r="N11" s="12">
        <f t="shared" si="3"/>
        <v>2244</v>
      </c>
    </row>
    <row r="12" spans="3:14" ht="15.6" x14ac:dyDescent="0.3">
      <c r="C12" s="5">
        <v>10</v>
      </c>
      <c r="D12" s="5">
        <v>36</v>
      </c>
      <c r="E12" s="5">
        <v>240</v>
      </c>
      <c r="F12" s="4">
        <f t="shared" si="0"/>
        <v>12.824999999999999</v>
      </c>
      <c r="G12" s="5">
        <v>3078</v>
      </c>
      <c r="I12" s="9">
        <f t="shared" si="1"/>
        <v>415.69219381653051</v>
      </c>
      <c r="J12" s="9">
        <f t="shared" si="2"/>
        <v>274.35684791891015</v>
      </c>
      <c r="K12" s="14"/>
      <c r="L12" s="13">
        <f t="shared" si="4"/>
        <v>12.824999999999999</v>
      </c>
      <c r="M12" s="11">
        <f t="shared" si="5"/>
        <v>11.218965458116591</v>
      </c>
      <c r="N12" s="12">
        <f t="shared" si="3"/>
        <v>3077.9999999999995</v>
      </c>
    </row>
    <row r="13" spans="3:14" ht="15.6" x14ac:dyDescent="0.3">
      <c r="C13" s="5">
        <v>11</v>
      </c>
      <c r="D13" s="5">
        <v>39.6</v>
      </c>
      <c r="E13" s="5">
        <v>256</v>
      </c>
      <c r="F13" s="4">
        <f t="shared" si="0"/>
        <v>15.234375</v>
      </c>
      <c r="G13" s="5">
        <v>3900</v>
      </c>
      <c r="I13" s="9">
        <f t="shared" si="1"/>
        <v>443.40500673763256</v>
      </c>
      <c r="J13" s="9">
        <f t="shared" si="2"/>
        <v>292.6473044468375</v>
      </c>
      <c r="K13" s="14"/>
      <c r="L13" s="13">
        <f t="shared" si="4"/>
        <v>15.234375</v>
      </c>
      <c r="M13" s="11">
        <f t="shared" si="5"/>
        <v>13.326621980584401</v>
      </c>
      <c r="N13" s="12">
        <f t="shared" si="3"/>
        <v>3899.9999999999995</v>
      </c>
    </row>
    <row r="14" spans="3:14" ht="15.6" x14ac:dyDescent="0.3">
      <c r="C14" s="5">
        <v>12</v>
      </c>
      <c r="D14" s="5">
        <v>43.2</v>
      </c>
      <c r="E14" s="5">
        <v>261</v>
      </c>
      <c r="F14" s="4">
        <f t="shared" si="0"/>
        <v>16.283524904214559</v>
      </c>
      <c r="G14" s="5">
        <v>4250</v>
      </c>
      <c r="I14" s="9">
        <f t="shared" si="1"/>
        <v>452.06526077547693</v>
      </c>
      <c r="J14" s="9">
        <f t="shared" si="2"/>
        <v>298.3630721118148</v>
      </c>
      <c r="K14" s="14"/>
      <c r="L14" s="13"/>
      <c r="M14" s="11"/>
      <c r="N14" s="12">
        <f t="shared" si="3"/>
        <v>0</v>
      </c>
    </row>
    <row r="15" spans="3:14" ht="15.6" x14ac:dyDescent="0.3">
      <c r="C15" s="5">
        <v>13</v>
      </c>
      <c r="D15" s="5">
        <v>46.800000000000004</v>
      </c>
      <c r="E15" s="5">
        <v>264</v>
      </c>
      <c r="F15" s="4">
        <f t="shared" si="0"/>
        <v>16.666666666666668</v>
      </c>
      <c r="G15" s="5">
        <v>4400</v>
      </c>
      <c r="I15" s="9">
        <f t="shared" si="1"/>
        <v>457.26141319818356</v>
      </c>
      <c r="J15" s="9">
        <f t="shared" si="2"/>
        <v>301.79253271080114</v>
      </c>
      <c r="K15" s="14"/>
      <c r="L15" s="13">
        <f t="shared" si="4"/>
        <v>16.666666666666668</v>
      </c>
      <c r="M15" s="11">
        <f t="shared" si="5"/>
        <v>14.579552252263278</v>
      </c>
      <c r="N15" s="12">
        <f t="shared" si="3"/>
        <v>4400</v>
      </c>
    </row>
    <row r="16" spans="3:14" ht="15.6" x14ac:dyDescent="0.3">
      <c r="C16" s="5">
        <v>14</v>
      </c>
      <c r="D16" s="5">
        <v>50.4</v>
      </c>
      <c r="E16" s="5">
        <v>267</v>
      </c>
      <c r="F16" s="4">
        <f t="shared" si="0"/>
        <v>16.853932584269664</v>
      </c>
      <c r="G16" s="5">
        <v>4500</v>
      </c>
      <c r="I16" s="9">
        <f t="shared" si="1"/>
        <v>462.45756562089019</v>
      </c>
      <c r="J16" s="9">
        <f t="shared" si="2"/>
        <v>305.22199330978754</v>
      </c>
      <c r="K16" s="14"/>
      <c r="L16" s="13">
        <f t="shared" si="4"/>
        <v>16.853932584269664</v>
      </c>
      <c r="M16" s="11">
        <f t="shared" si="5"/>
        <v>14.743367446108934</v>
      </c>
      <c r="N16" s="12">
        <f t="shared" si="3"/>
        <v>4500</v>
      </c>
    </row>
    <row r="17" spans="3:14" ht="15.6" x14ac:dyDescent="0.3">
      <c r="C17" s="5">
        <v>15</v>
      </c>
      <c r="D17" s="5">
        <v>54</v>
      </c>
      <c r="E17" s="5">
        <v>265</v>
      </c>
      <c r="F17" s="4">
        <f t="shared" si="0"/>
        <v>16.90566037735849</v>
      </c>
      <c r="G17" s="5">
        <v>4480</v>
      </c>
      <c r="I17" s="9">
        <f t="shared" si="1"/>
        <v>458.99346400575246</v>
      </c>
      <c r="J17" s="9">
        <f t="shared" si="2"/>
        <v>302.93568624379662</v>
      </c>
      <c r="K17" s="14"/>
      <c r="L17" s="13">
        <f t="shared" si="4"/>
        <v>16.90566037735849</v>
      </c>
      <c r="M17" s="11">
        <f t="shared" si="5"/>
        <v>14.788617529842901</v>
      </c>
      <c r="N17" s="12">
        <f t="shared" si="3"/>
        <v>4480</v>
      </c>
    </row>
    <row r="18" spans="3:14" ht="15.6" x14ac:dyDescent="0.3">
      <c r="C18" s="5">
        <v>16</v>
      </c>
      <c r="D18" s="5">
        <v>57.6</v>
      </c>
      <c r="E18" s="5">
        <v>264</v>
      </c>
      <c r="F18" s="4">
        <f t="shared" si="0"/>
        <v>16.666666666666668</v>
      </c>
      <c r="G18" s="5">
        <v>4400</v>
      </c>
      <c r="I18" s="9">
        <f t="shared" si="1"/>
        <v>457.26141319818356</v>
      </c>
      <c r="J18" s="9">
        <f t="shared" si="2"/>
        <v>301.79253271080114</v>
      </c>
      <c r="K18" s="14"/>
      <c r="L18" s="13"/>
      <c r="M18" s="11"/>
      <c r="N18" s="12">
        <f t="shared" si="3"/>
        <v>0</v>
      </c>
    </row>
    <row r="19" spans="3:14" ht="15.6" x14ac:dyDescent="0.3">
      <c r="C19" s="5">
        <v>17</v>
      </c>
      <c r="D19" s="5">
        <v>61.2</v>
      </c>
      <c r="E19" s="5">
        <v>262</v>
      </c>
      <c r="F19" s="4">
        <f t="shared" si="0"/>
        <v>16.412213740458014</v>
      </c>
      <c r="G19" s="5">
        <v>4300</v>
      </c>
      <c r="I19" s="9">
        <f t="shared" si="1"/>
        <v>453.79731158304583</v>
      </c>
      <c r="J19" s="9">
        <f t="shared" si="2"/>
        <v>299.50622564481029</v>
      </c>
      <c r="K19" s="14"/>
      <c r="L19" s="13">
        <f t="shared" si="4"/>
        <v>16.412213740458014</v>
      </c>
      <c r="M19" s="11">
        <f t="shared" si="5"/>
        <v>14.356963668259258</v>
      </c>
      <c r="N19" s="12">
        <f t="shared" si="3"/>
        <v>4300.0000000000009</v>
      </c>
    </row>
    <row r="20" spans="3:14" ht="15.6" x14ac:dyDescent="0.3">
      <c r="C20" s="5">
        <v>18</v>
      </c>
      <c r="D20" s="5">
        <v>64.8</v>
      </c>
      <c r="E20" s="5">
        <v>260</v>
      </c>
      <c r="F20" s="4">
        <f t="shared" si="0"/>
        <v>15.992307692307692</v>
      </c>
      <c r="G20" s="5">
        <v>4158</v>
      </c>
      <c r="I20" s="9">
        <f t="shared" si="1"/>
        <v>450.33320996790809</v>
      </c>
      <c r="J20" s="9">
        <f t="shared" si="2"/>
        <v>297.21991857881937</v>
      </c>
      <c r="K20" s="14"/>
      <c r="L20" s="13"/>
      <c r="M20" s="11"/>
      <c r="N20" s="12">
        <f t="shared" si="3"/>
        <v>0</v>
      </c>
    </row>
    <row r="21" spans="3:14" ht="15.6" x14ac:dyDescent="0.3">
      <c r="C21" s="5">
        <v>19</v>
      </c>
      <c r="D21" s="5">
        <v>68.400000000000006</v>
      </c>
      <c r="E21" s="5">
        <v>258</v>
      </c>
      <c r="F21" s="4">
        <f t="shared" si="0"/>
        <v>15.581395348837209</v>
      </c>
      <c r="G21" s="5">
        <v>4020</v>
      </c>
      <c r="I21" s="9">
        <f t="shared" si="1"/>
        <v>446.8691083527703</v>
      </c>
      <c r="J21" s="9">
        <f t="shared" si="2"/>
        <v>294.93361151282841</v>
      </c>
      <c r="K21" s="14"/>
      <c r="L21" s="13"/>
      <c r="M21" s="11"/>
      <c r="N21" s="12">
        <f t="shared" si="3"/>
        <v>0</v>
      </c>
    </row>
    <row r="22" spans="3:14" ht="15.6" x14ac:dyDescent="0.3">
      <c r="C22" s="5">
        <v>20</v>
      </c>
      <c r="D22" s="5">
        <v>72</v>
      </c>
      <c r="E22" s="5">
        <v>254</v>
      </c>
      <c r="F22" s="4">
        <f t="shared" si="0"/>
        <v>15.118110236220472</v>
      </c>
      <c r="G22" s="5">
        <v>3840</v>
      </c>
      <c r="I22" s="9">
        <f t="shared" si="1"/>
        <v>439.94090512249483</v>
      </c>
      <c r="J22" s="9">
        <f t="shared" si="2"/>
        <v>290.36099738084658</v>
      </c>
      <c r="K22" s="14"/>
      <c r="L22" s="13"/>
      <c r="M22" s="11"/>
      <c r="N22" s="12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D469-EE70-493A-A4F2-B04C9BD53618}">
  <dimension ref="C4:N22"/>
  <sheetViews>
    <sheetView workbookViewId="0">
      <selection activeCell="E24" sqref="E24"/>
    </sheetView>
  </sheetViews>
  <sheetFormatPr defaultRowHeight="14.4" x14ac:dyDescent="0.3"/>
  <cols>
    <col min="6" max="6" width="10.21875" bestFit="1" customWidth="1"/>
    <col min="10" max="10" width="9.44140625" bestFit="1" customWidth="1"/>
    <col min="14" max="14" width="12.6640625" bestFit="1" customWidth="1"/>
  </cols>
  <sheetData>
    <row r="4" spans="3:14" x14ac:dyDescent="0.3">
      <c r="C4" s="2" t="s">
        <v>3</v>
      </c>
      <c r="D4" s="2" t="s">
        <v>4</v>
      </c>
      <c r="E4" s="2" t="s">
        <v>5</v>
      </c>
      <c r="F4" s="2" t="s">
        <v>2</v>
      </c>
      <c r="G4" s="2" t="s">
        <v>1</v>
      </c>
      <c r="I4" s="8" t="s">
        <v>6</v>
      </c>
      <c r="J4" s="8" t="s">
        <v>7</v>
      </c>
      <c r="M4" s="10" t="s">
        <v>1</v>
      </c>
      <c r="N4" s="10" t="s">
        <v>2</v>
      </c>
    </row>
    <row r="5" spans="3:14" ht="15.6" x14ac:dyDescent="0.3">
      <c r="C5" s="3">
        <v>3</v>
      </c>
      <c r="D5" s="3">
        <v>10.8</v>
      </c>
      <c r="E5" s="3">
        <v>170</v>
      </c>
      <c r="F5" s="6">
        <v>87</v>
      </c>
      <c r="G5" s="7">
        <v>0.5117647058823529</v>
      </c>
      <c r="I5" s="9">
        <f>E5*SQRT(3)</f>
        <v>294.44863728670913</v>
      </c>
      <c r="J5" s="9">
        <f>(I5*0.66)</f>
        <v>194.33610060922803</v>
      </c>
      <c r="K5" s="14"/>
      <c r="L5">
        <v>0</v>
      </c>
      <c r="M5" s="10">
        <v>0</v>
      </c>
      <c r="N5" s="10"/>
    </row>
    <row r="6" spans="3:14" ht="15.6" x14ac:dyDescent="0.3">
      <c r="C6" s="3">
        <v>4</v>
      </c>
      <c r="D6" s="3">
        <f>C6*3.6</f>
        <v>14.4</v>
      </c>
      <c r="E6" s="3">
        <v>280</v>
      </c>
      <c r="F6" s="6">
        <v>106</v>
      </c>
      <c r="G6" s="7">
        <v>0.37857142857142856</v>
      </c>
      <c r="I6" s="9">
        <f t="shared" ref="I6:I22" si="0">E6*SQRT(3)</f>
        <v>484.97422611928562</v>
      </c>
      <c r="J6" s="9">
        <f t="shared" ref="J6:J22" si="1">(I6*0.66)</f>
        <v>320.08298923872854</v>
      </c>
      <c r="K6" s="14"/>
      <c r="L6" s="13">
        <f>G6</f>
        <v>0.37857142857142856</v>
      </c>
      <c r="M6" s="11">
        <f>(L6/SQRT(3))*(1/0.66)</f>
        <v>0.33116411544426588</v>
      </c>
      <c r="N6" s="12">
        <f>J6*M6</f>
        <v>106.00000000000001</v>
      </c>
    </row>
    <row r="7" spans="3:14" ht="15.6" x14ac:dyDescent="0.3">
      <c r="C7" s="3">
        <v>5</v>
      </c>
      <c r="D7" s="3">
        <f t="shared" ref="D7:D22" si="2">C7*3.6</f>
        <v>18</v>
      </c>
      <c r="E7" s="3">
        <v>310</v>
      </c>
      <c r="F7" s="6">
        <v>802</v>
      </c>
      <c r="G7" s="7">
        <v>2.5870967741935482</v>
      </c>
      <c r="I7" s="9">
        <f t="shared" si="0"/>
        <v>536.93575034635194</v>
      </c>
      <c r="J7" s="9">
        <f t="shared" si="1"/>
        <v>354.37759522859227</v>
      </c>
      <c r="K7" s="14"/>
      <c r="L7" s="13">
        <f t="shared" ref="L7:L22" si="3">G7</f>
        <v>2.5870967741935482</v>
      </c>
      <c r="M7" s="11">
        <f t="shared" ref="M7:M22" si="4">(L7/SQRT(3))*(1/0.66)</f>
        <v>2.2631227560609966</v>
      </c>
      <c r="N7" s="12">
        <f t="shared" ref="N7:N22" si="5">J7*M7</f>
        <v>802</v>
      </c>
    </row>
    <row r="8" spans="3:14" ht="15.6" x14ac:dyDescent="0.3">
      <c r="C8" s="3">
        <v>6</v>
      </c>
      <c r="D8" s="3">
        <f t="shared" si="2"/>
        <v>21.6</v>
      </c>
      <c r="E8" s="3">
        <v>340</v>
      </c>
      <c r="F8" s="6">
        <v>1558</v>
      </c>
      <c r="G8" s="7">
        <v>4.5823529411764703</v>
      </c>
      <c r="I8" s="9">
        <f t="shared" si="0"/>
        <v>588.89727457341826</v>
      </c>
      <c r="J8" s="9">
        <f t="shared" si="1"/>
        <v>388.67220121845605</v>
      </c>
      <c r="K8" s="14"/>
      <c r="L8" s="13">
        <f t="shared" si="3"/>
        <v>4.5823529411764703</v>
      </c>
      <c r="M8" s="11">
        <f t="shared" si="4"/>
        <v>4.0085192486516803</v>
      </c>
      <c r="N8" s="12">
        <f t="shared" si="5"/>
        <v>1558.0000000000002</v>
      </c>
    </row>
    <row r="9" spans="3:14" ht="15.6" x14ac:dyDescent="0.3">
      <c r="C9" s="3">
        <v>7</v>
      </c>
      <c r="D9" s="3">
        <f t="shared" si="2"/>
        <v>25.2</v>
      </c>
      <c r="E9" s="3">
        <v>370</v>
      </c>
      <c r="F9" s="6">
        <v>2812</v>
      </c>
      <c r="G9" s="7">
        <v>7.6</v>
      </c>
      <c r="I9" s="9">
        <f t="shared" si="0"/>
        <v>640.85879880048458</v>
      </c>
      <c r="J9" s="9">
        <f t="shared" si="1"/>
        <v>422.96680720831984</v>
      </c>
      <c r="K9" s="14"/>
      <c r="L9" s="13">
        <f t="shared" si="3"/>
        <v>7.6</v>
      </c>
      <c r="M9" s="11">
        <f t="shared" si="4"/>
        <v>6.6482758270320543</v>
      </c>
      <c r="N9" s="12">
        <f t="shared" si="5"/>
        <v>2812</v>
      </c>
    </row>
    <row r="10" spans="3:14" ht="15.6" x14ac:dyDescent="0.3">
      <c r="C10" s="3">
        <v>8</v>
      </c>
      <c r="D10" s="3">
        <f t="shared" si="2"/>
        <v>28.8</v>
      </c>
      <c r="E10" s="3">
        <v>400</v>
      </c>
      <c r="F10" s="6">
        <v>3782</v>
      </c>
      <c r="G10" s="7">
        <v>9.4550000000000001</v>
      </c>
      <c r="I10" s="9">
        <f t="shared" si="0"/>
        <v>692.8203230275509</v>
      </c>
      <c r="J10" s="9">
        <f t="shared" si="1"/>
        <v>457.26141319818362</v>
      </c>
      <c r="K10" s="14"/>
      <c r="L10" s="13">
        <f t="shared" si="3"/>
        <v>9.4550000000000001</v>
      </c>
      <c r="M10" s="11">
        <f t="shared" si="4"/>
        <v>8.2709799927089573</v>
      </c>
      <c r="N10" s="12">
        <f t="shared" si="5"/>
        <v>3782.0000000000005</v>
      </c>
    </row>
    <row r="11" spans="3:14" ht="15.6" x14ac:dyDescent="0.3">
      <c r="C11" s="3">
        <v>9</v>
      </c>
      <c r="D11" s="3">
        <f t="shared" si="2"/>
        <v>32.4</v>
      </c>
      <c r="E11" s="3">
        <v>430</v>
      </c>
      <c r="F11" s="6">
        <v>4673</v>
      </c>
      <c r="G11" s="7">
        <v>10.867441860465116</v>
      </c>
      <c r="I11" s="9">
        <f t="shared" si="0"/>
        <v>744.78184725461722</v>
      </c>
      <c r="J11" s="9">
        <f t="shared" si="1"/>
        <v>491.5560191880474</v>
      </c>
      <c r="K11" s="14"/>
      <c r="L11" s="13">
        <f t="shared" si="3"/>
        <v>10.867441860465116</v>
      </c>
      <c r="M11" s="11">
        <f t="shared" si="4"/>
        <v>9.5065461871850641</v>
      </c>
      <c r="N11" s="12">
        <f t="shared" si="5"/>
        <v>4673</v>
      </c>
    </row>
    <row r="12" spans="3:14" ht="15.6" x14ac:dyDescent="0.3">
      <c r="C12" s="3">
        <v>10</v>
      </c>
      <c r="D12" s="3">
        <f t="shared" si="2"/>
        <v>36</v>
      </c>
      <c r="E12" s="3">
        <v>460</v>
      </c>
      <c r="F12" s="6">
        <v>5031</v>
      </c>
      <c r="G12" s="7">
        <v>10.93695652173913</v>
      </c>
      <c r="I12" s="9">
        <f t="shared" si="0"/>
        <v>796.74337148168354</v>
      </c>
      <c r="J12" s="9">
        <f t="shared" si="1"/>
        <v>525.85062517791118</v>
      </c>
      <c r="K12" s="14"/>
      <c r="L12" s="13">
        <f t="shared" si="3"/>
        <v>10.93695652173913</v>
      </c>
      <c r="M12" s="11">
        <f t="shared" si="4"/>
        <v>9.5673557453656368</v>
      </c>
      <c r="N12" s="12">
        <f t="shared" si="5"/>
        <v>5031.0000000000009</v>
      </c>
    </row>
    <row r="13" spans="3:14" ht="15.6" x14ac:dyDescent="0.3">
      <c r="C13" s="3">
        <v>11</v>
      </c>
      <c r="D13" s="3">
        <f t="shared" si="2"/>
        <v>39.6</v>
      </c>
      <c r="E13" s="3">
        <v>480</v>
      </c>
      <c r="F13" s="6">
        <v>5343</v>
      </c>
      <c r="G13" s="7">
        <v>11.13125</v>
      </c>
      <c r="I13" s="9">
        <f t="shared" si="0"/>
        <v>831.38438763306101</v>
      </c>
      <c r="J13" s="9">
        <f t="shared" si="1"/>
        <v>548.7136958378203</v>
      </c>
      <c r="K13" s="14"/>
      <c r="L13" s="13">
        <f t="shared" si="3"/>
        <v>11.13125</v>
      </c>
      <c r="M13" s="11">
        <f t="shared" si="4"/>
        <v>9.7373184604803367</v>
      </c>
      <c r="N13" s="12">
        <f t="shared" si="5"/>
        <v>5343</v>
      </c>
    </row>
    <row r="14" spans="3:14" ht="15.6" x14ac:dyDescent="0.3">
      <c r="C14" s="3">
        <v>12</v>
      </c>
      <c r="D14" s="3">
        <f t="shared" si="2"/>
        <v>43.2</v>
      </c>
      <c r="E14" s="3">
        <v>500</v>
      </c>
      <c r="F14" s="6">
        <v>5534</v>
      </c>
      <c r="G14" s="7">
        <v>11.068</v>
      </c>
      <c r="I14" s="9">
        <f t="shared" si="0"/>
        <v>866.02540378443859</v>
      </c>
      <c r="J14" s="9">
        <f t="shared" si="1"/>
        <v>571.57676649772952</v>
      </c>
      <c r="K14" s="14"/>
      <c r="L14" s="13">
        <f t="shared" si="3"/>
        <v>11.068</v>
      </c>
      <c r="M14" s="11">
        <f t="shared" si="4"/>
        <v>9.6819890596829961</v>
      </c>
      <c r="N14" s="12">
        <f t="shared" si="5"/>
        <v>5534</v>
      </c>
    </row>
    <row r="15" spans="3:14" ht="15.6" x14ac:dyDescent="0.3">
      <c r="C15" s="3">
        <v>13</v>
      </c>
      <c r="D15" s="3">
        <f t="shared" si="2"/>
        <v>46.800000000000004</v>
      </c>
      <c r="E15" s="3">
        <v>520</v>
      </c>
      <c r="F15" s="6">
        <v>5651</v>
      </c>
      <c r="G15" s="7">
        <v>10.867307692307692</v>
      </c>
      <c r="I15" s="9">
        <f t="shared" si="0"/>
        <v>900.66641993581618</v>
      </c>
      <c r="J15" s="9">
        <f t="shared" si="1"/>
        <v>594.43983715763875</v>
      </c>
      <c r="K15" s="14"/>
      <c r="L15" s="13">
        <f t="shared" si="3"/>
        <v>10.867307692307692</v>
      </c>
      <c r="M15" s="11">
        <f t="shared" si="4"/>
        <v>9.5064288204853593</v>
      </c>
      <c r="N15" s="12">
        <f t="shared" si="5"/>
        <v>5651.0000000000009</v>
      </c>
    </row>
    <row r="16" spans="3:14" ht="15.6" x14ac:dyDescent="0.3">
      <c r="C16" s="3">
        <v>14</v>
      </c>
      <c r="D16" s="3">
        <f t="shared" si="2"/>
        <v>50.4</v>
      </c>
      <c r="E16" s="3">
        <v>520</v>
      </c>
      <c r="F16" s="6">
        <v>5754</v>
      </c>
      <c r="G16" s="7">
        <v>11.065384615384616</v>
      </c>
      <c r="I16" s="9">
        <f t="shared" si="0"/>
        <v>900.66641993581618</v>
      </c>
      <c r="J16" s="9">
        <f t="shared" si="1"/>
        <v>594.43983715763875</v>
      </c>
      <c r="K16" s="14"/>
      <c r="L16" s="13">
        <f t="shared" si="3"/>
        <v>11.065384615384616</v>
      </c>
      <c r="M16" s="11">
        <f t="shared" si="4"/>
        <v>9.6797011914834119</v>
      </c>
      <c r="N16" s="12">
        <f t="shared" si="5"/>
        <v>5754.0000000000009</v>
      </c>
    </row>
    <row r="17" spans="3:14" ht="15.6" x14ac:dyDescent="0.3">
      <c r="C17" s="3">
        <v>15</v>
      </c>
      <c r="D17" s="3">
        <f t="shared" si="2"/>
        <v>54</v>
      </c>
      <c r="E17" s="3">
        <v>520</v>
      </c>
      <c r="F17" s="6">
        <v>5843</v>
      </c>
      <c r="G17" s="7">
        <v>11.236538461538462</v>
      </c>
      <c r="I17" s="9">
        <f t="shared" si="0"/>
        <v>900.66641993581618</v>
      </c>
      <c r="J17" s="9">
        <f t="shared" si="1"/>
        <v>594.43983715763875</v>
      </c>
      <c r="K17" s="14"/>
      <c r="L17" s="13">
        <f t="shared" si="3"/>
        <v>11.236538461538462</v>
      </c>
      <c r="M17" s="11">
        <f t="shared" si="4"/>
        <v>9.8294219780739631</v>
      </c>
      <c r="N17" s="12">
        <f t="shared" si="5"/>
        <v>5843.0000000000018</v>
      </c>
    </row>
    <row r="18" spans="3:14" ht="15.6" x14ac:dyDescent="0.3">
      <c r="C18" s="3">
        <v>16</v>
      </c>
      <c r="D18" s="3">
        <f t="shared" si="2"/>
        <v>57.6</v>
      </c>
      <c r="E18" s="3">
        <v>520</v>
      </c>
      <c r="F18" s="6">
        <v>5955</v>
      </c>
      <c r="G18" s="7">
        <v>11.451923076923077</v>
      </c>
      <c r="I18" s="9">
        <f t="shared" si="0"/>
        <v>900.66641993581618</v>
      </c>
      <c r="J18" s="9">
        <f t="shared" si="1"/>
        <v>594.43983715763875</v>
      </c>
      <c r="K18" s="14"/>
      <c r="L18" s="13">
        <f t="shared" si="3"/>
        <v>11.451923076923077</v>
      </c>
      <c r="M18" s="11">
        <f t="shared" si="4"/>
        <v>10.017834653333979</v>
      </c>
      <c r="N18" s="12">
        <f t="shared" si="5"/>
        <v>5955.0000000000009</v>
      </c>
    </row>
    <row r="19" spans="3:14" ht="15.6" x14ac:dyDescent="0.3">
      <c r="C19" s="3">
        <v>17</v>
      </c>
      <c r="D19" s="3">
        <f t="shared" si="2"/>
        <v>61.2</v>
      </c>
      <c r="E19" s="3">
        <v>520</v>
      </c>
      <c r="F19" s="6">
        <v>6032</v>
      </c>
      <c r="G19" s="7">
        <v>11.6</v>
      </c>
      <c r="I19" s="9">
        <f t="shared" si="0"/>
        <v>900.66641993581618</v>
      </c>
      <c r="J19" s="9">
        <f t="shared" si="1"/>
        <v>594.43983715763875</v>
      </c>
      <c r="K19" s="14"/>
      <c r="L19" s="13">
        <f t="shared" si="3"/>
        <v>11.6</v>
      </c>
      <c r="M19" s="11">
        <f t="shared" si="4"/>
        <v>10.14736836757524</v>
      </c>
      <c r="N19" s="12">
        <f t="shared" si="5"/>
        <v>6032</v>
      </c>
    </row>
    <row r="20" spans="3:14" ht="15.6" x14ac:dyDescent="0.3">
      <c r="C20" s="3">
        <v>18</v>
      </c>
      <c r="D20" s="3">
        <f t="shared" si="2"/>
        <v>64.8</v>
      </c>
      <c r="E20" s="3">
        <v>520</v>
      </c>
      <c r="F20" s="6">
        <v>6147</v>
      </c>
      <c r="G20" s="7">
        <v>11.821153846153846</v>
      </c>
      <c r="I20" s="9">
        <f t="shared" si="0"/>
        <v>900.66641993581618</v>
      </c>
      <c r="J20" s="9">
        <f t="shared" si="1"/>
        <v>594.43983715763875</v>
      </c>
      <c r="K20" s="14"/>
      <c r="L20" s="13">
        <f t="shared" si="3"/>
        <v>11.821153846153846</v>
      </c>
      <c r="M20" s="11">
        <f t="shared" si="4"/>
        <v>10.340827810922582</v>
      </c>
      <c r="N20" s="12">
        <f t="shared" si="5"/>
        <v>6147.0000000000009</v>
      </c>
    </row>
    <row r="21" spans="3:14" ht="15.6" x14ac:dyDescent="0.3">
      <c r="C21" s="3">
        <v>19</v>
      </c>
      <c r="D21" s="3">
        <f t="shared" si="2"/>
        <v>68.400000000000006</v>
      </c>
      <c r="E21" s="3">
        <v>520</v>
      </c>
      <c r="F21" s="6">
        <v>6205</v>
      </c>
      <c r="G21" s="7">
        <v>11.932692307692308</v>
      </c>
      <c r="I21" s="9">
        <f t="shared" si="0"/>
        <v>900.66641993581618</v>
      </c>
      <c r="J21" s="9">
        <f t="shared" si="1"/>
        <v>594.43983715763875</v>
      </c>
      <c r="K21" s="14"/>
      <c r="L21" s="13">
        <f t="shared" si="3"/>
        <v>11.932692307692308</v>
      </c>
      <c r="M21" s="11">
        <f t="shared" si="4"/>
        <v>10.438398660610805</v>
      </c>
      <c r="N21" s="12">
        <f t="shared" si="5"/>
        <v>6205.0000000000009</v>
      </c>
    </row>
    <row r="22" spans="3:14" ht="15.6" x14ac:dyDescent="0.3">
      <c r="C22" s="3">
        <v>20</v>
      </c>
      <c r="D22" s="3">
        <f t="shared" si="2"/>
        <v>72</v>
      </c>
      <c r="E22" s="3">
        <v>520</v>
      </c>
      <c r="F22" s="6">
        <v>6257</v>
      </c>
      <c r="G22" s="7">
        <v>12.032692307692308</v>
      </c>
      <c r="I22" s="9">
        <f t="shared" si="0"/>
        <v>900.66641993581618</v>
      </c>
      <c r="J22" s="9">
        <f t="shared" si="1"/>
        <v>594.43983715763875</v>
      </c>
      <c r="K22" s="14"/>
      <c r="L22" s="13">
        <f t="shared" si="3"/>
        <v>12.032692307692308</v>
      </c>
      <c r="M22" s="11">
        <f t="shared" si="4"/>
        <v>10.525875974124384</v>
      </c>
      <c r="N22" s="12">
        <f t="shared" si="5"/>
        <v>6257.0000000000009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05D6-718B-45D4-B52C-C1F7F97F92A6}">
  <dimension ref="C4:N25"/>
  <sheetViews>
    <sheetView tabSelected="1" workbookViewId="0">
      <selection activeCell="D5" sqref="D5"/>
    </sheetView>
  </sheetViews>
  <sheetFormatPr defaultRowHeight="14.4" x14ac:dyDescent="0.3"/>
  <cols>
    <col min="7" max="7" width="10.21875" bestFit="1" customWidth="1"/>
    <col min="14" max="14" width="10.21875" bestFit="1" customWidth="1"/>
  </cols>
  <sheetData>
    <row r="4" spans="3:14" x14ac:dyDescent="0.3">
      <c r="C4" s="2" t="s">
        <v>3</v>
      </c>
      <c r="D4" s="2" t="s">
        <v>8</v>
      </c>
      <c r="E4" s="2" t="s">
        <v>5</v>
      </c>
      <c r="F4" s="2" t="s">
        <v>2</v>
      </c>
      <c r="G4" s="2" t="s">
        <v>1</v>
      </c>
      <c r="I4" s="8" t="s">
        <v>6</v>
      </c>
      <c r="J4" s="8" t="s">
        <v>7</v>
      </c>
      <c r="M4" s="10" t="s">
        <v>1</v>
      </c>
      <c r="N4" s="10" t="s">
        <v>2</v>
      </c>
    </row>
    <row r="5" spans="3:14" ht="15.6" x14ac:dyDescent="0.3">
      <c r="C5" s="3">
        <v>3</v>
      </c>
      <c r="D5" s="3">
        <v>74</v>
      </c>
      <c r="E5" s="3">
        <v>132</v>
      </c>
      <c r="F5" s="6">
        <v>460</v>
      </c>
      <c r="G5" s="7">
        <f>F5/E5</f>
        <v>3.4848484848484849</v>
      </c>
      <c r="I5" s="9">
        <f>E5*SQRT(3)</f>
        <v>228.63070659909178</v>
      </c>
      <c r="J5" s="9">
        <f>(I5*0.66)</f>
        <v>150.89626635540057</v>
      </c>
      <c r="L5">
        <v>0</v>
      </c>
      <c r="M5" s="10">
        <v>0</v>
      </c>
      <c r="N5" s="10"/>
    </row>
    <row r="6" spans="3:14" ht="15.6" x14ac:dyDescent="0.3">
      <c r="C6" s="3">
        <v>4</v>
      </c>
      <c r="D6" s="3">
        <v>82</v>
      </c>
      <c r="E6" s="3">
        <v>155</v>
      </c>
      <c r="F6" s="6">
        <v>1015</v>
      </c>
      <c r="G6" s="7">
        <f t="shared" ref="G6:G22" si="0">F6/E6</f>
        <v>6.5483870967741939</v>
      </c>
      <c r="I6" s="9">
        <f t="shared" ref="I6:I22" si="1">E6*SQRT(3)</f>
        <v>268.46787517317597</v>
      </c>
      <c r="J6" s="9">
        <f t="shared" ref="J6:J22" si="2">(I6*0.66)</f>
        <v>177.18879761429613</v>
      </c>
      <c r="L6" s="13">
        <f>G6</f>
        <v>6.5483870967741939</v>
      </c>
      <c r="M6" s="11">
        <f>(L6/SQRT(3))*(1/0.66)</f>
        <v>5.7283531107279586</v>
      </c>
      <c r="N6" s="12">
        <f>J6*M6</f>
        <v>1015</v>
      </c>
    </row>
    <row r="7" spans="3:14" ht="15.6" x14ac:dyDescent="0.3">
      <c r="C7" s="3">
        <v>5</v>
      </c>
      <c r="D7" s="3">
        <v>114</v>
      </c>
      <c r="E7" s="3">
        <v>178</v>
      </c>
      <c r="F7" s="6">
        <v>1702</v>
      </c>
      <c r="G7" s="7">
        <f t="shared" si="0"/>
        <v>9.5617977528089888</v>
      </c>
      <c r="I7" s="9">
        <f t="shared" si="1"/>
        <v>308.30504374726013</v>
      </c>
      <c r="J7" s="9">
        <f t="shared" si="2"/>
        <v>203.4813288731917</v>
      </c>
      <c r="L7" s="13">
        <f t="shared" ref="L7:L22" si="3">G7</f>
        <v>9.5617977528089888</v>
      </c>
      <c r="M7" s="11">
        <f t="shared" ref="M7:M22" si="4">(L7/SQRT(3))*(1/0.66)</f>
        <v>8.3644037977591346</v>
      </c>
      <c r="N7" s="12">
        <f t="shared" ref="N7:N22" si="5">J7*M7</f>
        <v>1702</v>
      </c>
    </row>
    <row r="8" spans="3:14" ht="15.6" x14ac:dyDescent="0.3">
      <c r="C8" s="3">
        <v>6</v>
      </c>
      <c r="D8" s="3">
        <v>149</v>
      </c>
      <c r="E8" s="3">
        <v>206</v>
      </c>
      <c r="F8" s="6">
        <v>2377</v>
      </c>
      <c r="G8" s="7">
        <f t="shared" si="0"/>
        <v>11.538834951456311</v>
      </c>
      <c r="I8" s="9">
        <f t="shared" si="1"/>
        <v>356.80246635918871</v>
      </c>
      <c r="J8" s="9">
        <f t="shared" si="2"/>
        <v>235.48962779706457</v>
      </c>
      <c r="K8" s="14"/>
      <c r="L8" s="13">
        <f t="shared" si="3"/>
        <v>11.538834951456311</v>
      </c>
      <c r="M8" s="11">
        <f t="shared" si="4"/>
        <v>10.093862826299945</v>
      </c>
      <c r="N8" s="12">
        <f t="shared" si="5"/>
        <v>2377.0000000000005</v>
      </c>
    </row>
    <row r="9" spans="3:14" ht="15.6" x14ac:dyDescent="0.3">
      <c r="C9" s="3">
        <v>7</v>
      </c>
      <c r="D9" s="3">
        <v>175</v>
      </c>
      <c r="E9" s="3">
        <v>235</v>
      </c>
      <c r="F9" s="6">
        <v>3298</v>
      </c>
      <c r="G9" s="7">
        <f t="shared" si="0"/>
        <v>14.034042553191489</v>
      </c>
      <c r="I9" s="9">
        <f t="shared" si="1"/>
        <v>407.03193977868614</v>
      </c>
      <c r="J9" s="9">
        <f t="shared" si="2"/>
        <v>268.64108025393284</v>
      </c>
      <c r="K9" s="14"/>
      <c r="L9" s="13">
        <f t="shared" si="3"/>
        <v>14.034042553191489</v>
      </c>
      <c r="M9" s="11">
        <f t="shared" si="4"/>
        <v>12.276603402884497</v>
      </c>
      <c r="N9" s="12">
        <f t="shared" si="5"/>
        <v>3297.9999999999991</v>
      </c>
    </row>
    <row r="10" spans="3:14" ht="15.6" x14ac:dyDescent="0.3">
      <c r="C10" s="3">
        <v>8</v>
      </c>
      <c r="D10" s="3">
        <v>209</v>
      </c>
      <c r="E10" s="3">
        <v>284</v>
      </c>
      <c r="F10" s="6">
        <v>4924</v>
      </c>
      <c r="G10" s="7">
        <f t="shared" si="0"/>
        <v>17.338028169014084</v>
      </c>
      <c r="I10" s="9">
        <f t="shared" si="1"/>
        <v>491.90242934956115</v>
      </c>
      <c r="J10" s="9">
        <f t="shared" si="2"/>
        <v>324.65560337071037</v>
      </c>
      <c r="K10" s="14"/>
      <c r="L10" s="13">
        <f t="shared" si="3"/>
        <v>17.338028169014084</v>
      </c>
      <c r="M10" s="11">
        <f t="shared" si="4"/>
        <v>15.166841258481208</v>
      </c>
      <c r="N10" s="12">
        <f t="shared" si="5"/>
        <v>4924.0000000000009</v>
      </c>
    </row>
    <row r="11" spans="3:14" ht="15.6" x14ac:dyDescent="0.3">
      <c r="C11" s="3">
        <v>9</v>
      </c>
      <c r="D11" s="3">
        <v>232</v>
      </c>
      <c r="E11" s="3">
        <v>339</v>
      </c>
      <c r="F11" s="6">
        <v>7010</v>
      </c>
      <c r="G11" s="7">
        <f t="shared" si="0"/>
        <v>20.678466076696164</v>
      </c>
      <c r="I11" s="9">
        <f t="shared" si="1"/>
        <v>587.16522376584942</v>
      </c>
      <c r="J11" s="9">
        <f t="shared" si="2"/>
        <v>387.52904768546063</v>
      </c>
      <c r="K11" s="14"/>
      <c r="L11" s="13">
        <f t="shared" si="3"/>
        <v>20.678466076696164</v>
      </c>
      <c r="M11" s="11">
        <f t="shared" si="4"/>
        <v>18.088966599710719</v>
      </c>
      <c r="N11" s="12">
        <f t="shared" si="5"/>
        <v>7010</v>
      </c>
    </row>
    <row r="12" spans="3:14" ht="15.6" x14ac:dyDescent="0.3">
      <c r="C12" s="3">
        <v>10</v>
      </c>
      <c r="D12" s="3">
        <v>265</v>
      </c>
      <c r="E12" s="3">
        <v>363</v>
      </c>
      <c r="F12" s="6">
        <v>10101</v>
      </c>
      <c r="G12" s="7">
        <f t="shared" si="0"/>
        <v>27.826446280991735</v>
      </c>
      <c r="I12" s="9">
        <f t="shared" si="1"/>
        <v>628.73444314750247</v>
      </c>
      <c r="J12" s="9">
        <f t="shared" si="2"/>
        <v>414.96473247735167</v>
      </c>
      <c r="K12" s="14"/>
      <c r="L12" s="13">
        <f t="shared" si="3"/>
        <v>27.826446280991735</v>
      </c>
      <c r="M12" s="11">
        <f t="shared" si="4"/>
        <v>24.341827652910972</v>
      </c>
      <c r="N12" s="12">
        <f t="shared" si="5"/>
        <v>10101.000000000002</v>
      </c>
    </row>
    <row r="13" spans="3:14" ht="15.6" x14ac:dyDescent="0.3">
      <c r="C13" s="3">
        <v>11</v>
      </c>
      <c r="D13" s="3">
        <v>275</v>
      </c>
      <c r="E13" s="3">
        <v>376</v>
      </c>
      <c r="F13" s="6">
        <v>10507</v>
      </c>
      <c r="G13" s="7">
        <f t="shared" si="0"/>
        <v>27.944148936170212</v>
      </c>
      <c r="I13" s="9">
        <f t="shared" si="1"/>
        <v>651.25110364589784</v>
      </c>
      <c r="J13" s="9">
        <f t="shared" si="2"/>
        <v>429.82572840629257</v>
      </c>
      <c r="K13" s="14"/>
      <c r="L13" s="13">
        <f t="shared" si="3"/>
        <v>27.944148936170212</v>
      </c>
      <c r="M13" s="11">
        <f t="shared" si="4"/>
        <v>24.444790773595251</v>
      </c>
      <c r="N13" s="12">
        <f t="shared" si="5"/>
        <v>10506.999999999998</v>
      </c>
    </row>
    <row r="14" spans="3:14" ht="15.6" x14ac:dyDescent="0.3">
      <c r="C14" s="3">
        <v>12</v>
      </c>
      <c r="D14" s="3">
        <v>286</v>
      </c>
      <c r="E14" s="3">
        <v>391</v>
      </c>
      <c r="F14" s="6">
        <v>10858</v>
      </c>
      <c r="G14" s="7">
        <f t="shared" si="0"/>
        <v>27.769820971867009</v>
      </c>
      <c r="I14" s="9">
        <f t="shared" si="1"/>
        <v>677.231865759431</v>
      </c>
      <c r="J14" s="9">
        <f t="shared" si="2"/>
        <v>446.97303140122449</v>
      </c>
      <c r="K14" s="14"/>
      <c r="L14" s="13">
        <f t="shared" si="3"/>
        <v>27.769820971867009</v>
      </c>
      <c r="M14" s="11">
        <f t="shared" si="4"/>
        <v>24.292293353719899</v>
      </c>
      <c r="N14" s="12">
        <f t="shared" si="5"/>
        <v>10858.000000000002</v>
      </c>
    </row>
    <row r="15" spans="3:14" ht="15.6" x14ac:dyDescent="0.3">
      <c r="C15" s="3">
        <v>13</v>
      </c>
      <c r="D15" s="3">
        <v>295</v>
      </c>
      <c r="E15" s="3">
        <v>403</v>
      </c>
      <c r="F15" s="6">
        <v>11160</v>
      </c>
      <c r="G15" s="7">
        <f t="shared" si="0"/>
        <v>27.692307692307693</v>
      </c>
      <c r="I15" s="9">
        <f t="shared" si="1"/>
        <v>698.01647545025753</v>
      </c>
      <c r="J15" s="9">
        <f t="shared" si="2"/>
        <v>460.69087379717001</v>
      </c>
      <c r="K15" s="14"/>
      <c r="L15" s="13">
        <f t="shared" si="3"/>
        <v>27.692307692307693</v>
      </c>
      <c r="M15" s="11">
        <f t="shared" si="4"/>
        <v>24.224486819145138</v>
      </c>
      <c r="N15" s="12">
        <f t="shared" si="5"/>
        <v>11160.000000000002</v>
      </c>
    </row>
    <row r="16" spans="3:14" ht="15.6" x14ac:dyDescent="0.3">
      <c r="C16" s="3">
        <v>14</v>
      </c>
      <c r="D16" s="3">
        <v>302</v>
      </c>
      <c r="E16" s="3">
        <v>415</v>
      </c>
      <c r="F16" s="6">
        <v>11350</v>
      </c>
      <c r="G16" s="7">
        <f t="shared" si="0"/>
        <v>27.349397590361445</v>
      </c>
      <c r="I16" s="9">
        <f t="shared" si="1"/>
        <v>718.80108514108406</v>
      </c>
      <c r="J16" s="9">
        <f t="shared" si="2"/>
        <v>474.40871619311548</v>
      </c>
      <c r="K16" s="14"/>
      <c r="L16" s="13">
        <f t="shared" si="3"/>
        <v>27.349397590361445</v>
      </c>
      <c r="M16" s="11">
        <f t="shared" si="4"/>
        <v>23.924518274195883</v>
      </c>
      <c r="N16" s="12">
        <f t="shared" si="5"/>
        <v>11350</v>
      </c>
    </row>
    <row r="17" spans="3:14" ht="15.6" x14ac:dyDescent="0.3">
      <c r="C17" s="3">
        <v>15</v>
      </c>
      <c r="D17" s="3">
        <v>308</v>
      </c>
      <c r="E17" s="3">
        <v>428</v>
      </c>
      <c r="F17" s="6">
        <v>11650</v>
      </c>
      <c r="G17" s="7">
        <f t="shared" si="0"/>
        <v>27.219626168224298</v>
      </c>
      <c r="I17" s="9">
        <f t="shared" si="1"/>
        <v>741.31774563947943</v>
      </c>
      <c r="J17" s="9">
        <f t="shared" si="2"/>
        <v>489.26971212205643</v>
      </c>
      <c r="K17" s="14"/>
      <c r="L17" s="13">
        <f t="shared" si="3"/>
        <v>27.219626168224298</v>
      </c>
      <c r="M17" s="11">
        <f t="shared" si="4"/>
        <v>23.810997720401943</v>
      </c>
      <c r="N17" s="12">
        <f t="shared" si="5"/>
        <v>11650</v>
      </c>
    </row>
    <row r="18" spans="3:14" ht="15.6" x14ac:dyDescent="0.3">
      <c r="C18" s="3">
        <v>16</v>
      </c>
      <c r="D18" s="3">
        <v>315</v>
      </c>
      <c r="E18" s="3">
        <v>445</v>
      </c>
      <c r="F18" s="6">
        <v>12060</v>
      </c>
      <c r="G18" s="7">
        <f t="shared" si="0"/>
        <v>27.101123595505619</v>
      </c>
      <c r="I18" s="9">
        <f t="shared" si="1"/>
        <v>770.76260936815038</v>
      </c>
      <c r="J18" s="9">
        <f t="shared" si="2"/>
        <v>508.70332218297926</v>
      </c>
      <c r="K18" s="14"/>
      <c r="L18" s="13">
        <f t="shared" si="3"/>
        <v>27.101123595505619</v>
      </c>
      <c r="M18" s="11">
        <f t="shared" si="4"/>
        <v>23.707334853343166</v>
      </c>
      <c r="N18" s="12">
        <f t="shared" si="5"/>
        <v>12060.000000000002</v>
      </c>
    </row>
    <row r="19" spans="3:14" ht="15.6" x14ac:dyDescent="0.3">
      <c r="C19" s="3">
        <v>17</v>
      </c>
      <c r="D19" s="3">
        <v>320</v>
      </c>
      <c r="E19" s="3">
        <v>450</v>
      </c>
      <c r="F19" s="6">
        <v>12380</v>
      </c>
      <c r="G19" s="7">
        <f t="shared" si="0"/>
        <v>27.511111111111113</v>
      </c>
      <c r="I19" s="9">
        <f t="shared" si="1"/>
        <v>779.42286340599469</v>
      </c>
      <c r="J19" s="9">
        <f t="shared" si="2"/>
        <v>514.41908984795657</v>
      </c>
      <c r="K19" s="14"/>
      <c r="L19" s="13">
        <f t="shared" si="3"/>
        <v>27.511111111111113</v>
      </c>
      <c r="M19" s="11">
        <f t="shared" si="4"/>
        <v>24.065980917735917</v>
      </c>
      <c r="N19" s="12">
        <f t="shared" si="5"/>
        <v>12380.000000000002</v>
      </c>
    </row>
    <row r="20" spans="3:14" ht="15.6" x14ac:dyDescent="0.3">
      <c r="C20" s="3">
        <v>18</v>
      </c>
      <c r="D20" s="3">
        <v>325</v>
      </c>
      <c r="E20" s="3">
        <v>450</v>
      </c>
      <c r="F20" s="6">
        <v>12380</v>
      </c>
      <c r="G20" s="7">
        <f t="shared" si="0"/>
        <v>27.511111111111113</v>
      </c>
      <c r="I20" s="9">
        <f t="shared" si="1"/>
        <v>779.42286340599469</v>
      </c>
      <c r="J20" s="9">
        <f t="shared" si="2"/>
        <v>514.41908984795657</v>
      </c>
      <c r="K20" s="14"/>
      <c r="L20" s="13">
        <f t="shared" si="3"/>
        <v>27.511111111111113</v>
      </c>
      <c r="M20" s="11">
        <f t="shared" si="4"/>
        <v>24.065980917735917</v>
      </c>
      <c r="N20" s="12">
        <f t="shared" si="5"/>
        <v>12380.000000000002</v>
      </c>
    </row>
    <row r="21" spans="3:14" ht="15.6" x14ac:dyDescent="0.3">
      <c r="C21" s="3">
        <v>19</v>
      </c>
      <c r="D21" s="3">
        <v>329</v>
      </c>
      <c r="E21" s="3">
        <v>450</v>
      </c>
      <c r="F21" s="6">
        <v>12380</v>
      </c>
      <c r="G21" s="7">
        <f t="shared" si="0"/>
        <v>27.511111111111113</v>
      </c>
      <c r="I21" s="9">
        <f t="shared" si="1"/>
        <v>779.42286340599469</v>
      </c>
      <c r="J21" s="9">
        <f t="shared" si="2"/>
        <v>514.41908984795657</v>
      </c>
      <c r="K21" s="14"/>
      <c r="L21" s="13">
        <f t="shared" si="3"/>
        <v>27.511111111111113</v>
      </c>
      <c r="M21" s="11">
        <f t="shared" si="4"/>
        <v>24.065980917735917</v>
      </c>
      <c r="N21" s="12">
        <f t="shared" si="5"/>
        <v>12380.000000000002</v>
      </c>
    </row>
    <row r="22" spans="3:14" ht="15.6" x14ac:dyDescent="0.3">
      <c r="C22" s="3">
        <v>20</v>
      </c>
      <c r="D22" s="3">
        <v>335</v>
      </c>
      <c r="E22" s="3">
        <v>450</v>
      </c>
      <c r="F22" s="6">
        <v>12380</v>
      </c>
      <c r="G22" s="7">
        <f t="shared" si="0"/>
        <v>27.511111111111113</v>
      </c>
      <c r="I22" s="9">
        <f t="shared" si="1"/>
        <v>779.42286340599469</v>
      </c>
      <c r="J22" s="9">
        <f t="shared" si="2"/>
        <v>514.41908984795657</v>
      </c>
      <c r="K22" s="14"/>
      <c r="L22" s="13">
        <f t="shared" si="3"/>
        <v>27.511111111111113</v>
      </c>
      <c r="M22" s="11">
        <f t="shared" si="4"/>
        <v>24.065980917735917</v>
      </c>
      <c r="N22" s="12">
        <f t="shared" si="5"/>
        <v>12380.000000000002</v>
      </c>
    </row>
    <row r="23" spans="3:14" x14ac:dyDescent="0.3">
      <c r="K23" s="14"/>
    </row>
    <row r="24" spans="3:14" x14ac:dyDescent="0.3">
      <c r="K24" s="14"/>
    </row>
    <row r="25" spans="3:14" x14ac:dyDescent="0.3">
      <c r="K2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3Kw 360vAC</vt:lpstr>
      <vt:lpstr>3Kw 240vAC</vt:lpstr>
      <vt:lpstr>5Kw 380vAC</vt:lpstr>
      <vt:lpstr>10Ka 380vAC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organowski</dc:creator>
  <cp:lastModifiedBy>Przemysław Organowski</cp:lastModifiedBy>
  <dcterms:created xsi:type="dcterms:W3CDTF">2023-05-25T18:03:27Z</dcterms:created>
  <dcterms:modified xsi:type="dcterms:W3CDTF">2024-02-07T19:22:30Z</dcterms:modified>
</cp:coreProperties>
</file>